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<sst xmlns="http://schemas.openxmlformats.org/spreadsheetml/2006/main" count="113" uniqueCount="63">
  <si>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</si>
  <si>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</si>
  <si>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</si>
  <si>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</si>
  <si>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</si>
  <si>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</si>
  <si>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</si>
  <si>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</si>
  <si>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</si>
  <si>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</si>
  <si>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</si>
  <si>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</si>
  <si>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</si>
  <si>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</si>
  <si>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</si>
  <si>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Главный врач                      _________________ В.А. Каданцев</t>
  </si>
  <si>
    <t>Исполнитель: экономист отдела материально-технического снабжения</t>
  </si>
  <si>
    <t>тел/факс. 8(34675) 6-79-98</t>
  </si>
  <si>
    <t>e-mail: mtsucgb@mail.ru</t>
  </si>
  <si>
    <r>
      <t xml:space="preserve">Способ размещения заказа                    </t>
    </r>
    <r>
      <rPr>
        <i/>
        <sz val="11"/>
        <color indexed="8"/>
        <rFont val="Calibri"/>
        <family val="2"/>
      </rPr>
      <t xml:space="preserve"> Открытый аукцион в электронной форме</t>
    </r>
  </si>
  <si>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</si>
  <si>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Дата, номер коммерческого предложения </t>
  </si>
  <si>
    <t>Начальник ОМТС    _________________О.В.Кажуро</t>
  </si>
  <si>
    <t>Шприцевой насос Terumo  ТЕ 331или эквивалент ОКДП 3311267</t>
  </si>
  <si>
    <t>Совместимые шприцы: 10, 20, 30, 50, 60 мл. Диапазон скорости потока. При использовании 10, 20, 30 мл 0,1-400 мл/час (в делениях по 0,1 мл/час); При использовании 50, 60 мл 0,1-1200 мл /час  (при скорости потока  0,1- 999,9 мл/час: в делениях по 0,1 мл/час), (при скорости потока 1000-1200 мл/час: в делениях по 1 мл/час). Диапазон введенного объема-0,1-999,9 мл (в делениях по 1 мл). Точность скорости потока. Механическая точность: в пределах +1 %; Точность, включая шприц: в пределах +3 %. Уровень давления для определения закупорки. Существует 3 уровня: «III»: 800+ 200 мм ртутного столба (106,7+ 26,7 кПа); «II»: 500+ 100 мм ртутного столба (66,7+ 13,3 кПа); «I»: 300+ 100 мм ртутного столба (40,0+ 13,3 кПа). Скорость при опорожнении. Приблизительно 1200 мл/час (50 мл шприц); Приблизительно 500 мл/час (30 мл шприц); Приблизительно 400 мл/час (20 мл шприц); Приблизительно 300 мл/час (10 мл шприц). Системы тревоги. Закупорка, почти пустой, низкий заряд батареи, разъединение муфты и поршня шприца, отсоединение шприца, отсоединение кабеля переменного/постоянного тока. Другие функции. Ожидание: временно отключает сигнал тревоги-напоминание о начале работы. Сброс (S мл): сбрасывает на ноль показания о введенном объеме. Настройка громкости сигналов тревоги: возможность выбора  трех  уровней громкости сигналов тревоги. Выключение: выключает насос при низком заряде батареи. История: сохраняет историю, состоящую из 500 событий. Сигнал тревоги – напоминание о начале работы.  Повторный сигнал тревоги. Специальные функции. Ограничение вводимого объема. Диапазон:0,1-999,9 мл (в делениях по 1 мл). Сигнал тревоги по окончании вливания. Функция KOR: устанавливает скорость потока на 0,1 мл/ч по окончании вливания. Настройка сигнала тревоги «почти пустой»: возможность программирования времени до момента полного опустошения шприца. Максимальная скорость  потока. Уменьшение преграждения. Электропитание. 110-240В переменный ток, 50/60 Гц, 12-15В постоянный ток. Длительность непрерывной работы от внутренней батареи: приблизительно 5 часов. (Для новой, заряженной в течение 15 часов батареи длительность автономной работы составляет приблизительно 4 часа 45 минут, при этом насос подсоединен к внешнему оборудованию и работает при скорости потока 5 мл/час, температура 25 о С). Потребляемая мощность: 18ВА (переменный ток 100-120В); 23ВА (переменный ток 100-240В); 7,5Вт (постоянный ток). Размеры - Не более 325х116х116мм. Вес-  Не более 2,0 кг. Шприцевой насос предназначен для внутривенного вливания лекарственных средств. Прибор контролируется микрокомпьютером, имеет комплексную систему тревоги и изолирующий слой для предотвращения попадания жидкости. Аксессуары: шнур питания (переменный ток), инструкция по эксплуатации, ярлык для марки шприца.</t>
  </si>
  <si>
    <t>Количество, шт.</t>
  </si>
  <si>
    <t xml:space="preserve">Инфузомат FMS или эквивалент ОКДП 3311267
</t>
  </si>
  <si>
    <t>Классификация CF защита от дефибрилляции, класс 1. Влагостойкость-Наличие. Размеры - 140х240х200 мм. Вес - 3,1 кг. Основное электропитание-220В. Автономное электропитание-Наличие.  Внешний низковольтный источник-12 в. Время работы в автономном режиме - &gt;3,5 часов при максимальной скорости введения. Задаваемый объем инфузии 1-9999,9 мл. Задаваемое время инфузии 0 – 99 ч 59 мин. Режимы болюсного введения: 1. Болюс по требованию; 2. Болюс с предварительно заданным объемом; 3. Болюс через заданный интервал (макс. 99 ч 59 м). Скорость болюсной инфузии 1- 999,9 мл/час.  Объем болюса 0,1 – 99,9/500,0 мл. Датчик капель с возможностью отключения Наличие.  Датчик пузырьков воздуха Наличие. Уровень давления окклюзии в инфузионной системе 3 уровня: 0,4 - 0,8 - 1,2 бар.  Режим паузы с сохранением введенных параметров - Наличие, таймер обратного отсчета длительности паузы. Функция блокировки клавиатуры – Наличие. Информация о заданном и введенном объеме в реальном масштабе времени- Наличие. Звуковой и визуальный сигнал тревоги по основным параметрам безопасности пациента – Наличие.  Система предотвращения свободного тока жидкости – Наличие.  Возможность интеграции в автоматизированную систему управления инфузией (фм система) – Наличие. Выбор препарата – до 9 наименований – Наличие. Гарантийный срок – 2 года Наличие. Сервисное обслуживание на территории России - Наличие.</t>
  </si>
  <si>
    <t>Смотровой медицинский светильник с гибкой верхней частью настенный ОКДП3311321</t>
  </si>
  <si>
    <t>Гибкая часть лампы позволяет осветить рабочее поле под любым углом наклона. Характеристика: лампа 12В / 7 Вт, светодиодная система, холодный свет (с углом отражения 24°, цветовая температура около 3 000° Кельвин), сетевое напряжение 230В. Крепление наcтенное. Запасная лампа  12V/7W
Технические данные: Площадь светового поля на расстоянии 0,5м — 100 мм; Рабочий диапазон на расстоянии 0,5м — 12,5см; Освещенность на расстоянии 0,4 м — 7.500 люкс; Максимальный рабочий диапазон —  170-180 см; Срок службы лампы —20000-22000 часов</t>
  </si>
  <si>
    <t>ООО "Уральская Ватная Компания"</t>
  </si>
  <si>
    <t>Вх.№370 от 09.04.2012г.
Вх.№373 от 19.04.2012г.</t>
  </si>
  <si>
    <t>624001, Свердловкая обл., Сысертский р-он, г.Арамиль, 25км. Челябинского тракта</t>
  </si>
  <si>
    <t>8(343) 297-19-09</t>
  </si>
  <si>
    <t>ООО "Фирма Квазар"</t>
  </si>
  <si>
    <t>Вх.№371 от 09.04.2012г.
Вх.№374 от 19.04.2012г.</t>
  </si>
  <si>
    <t>620086, г.Екатеринбург, ул.Радищева, д.60А, оф.204</t>
  </si>
  <si>
    <t>8(343) 23-57-999;
8(343) 233-75-27</t>
  </si>
  <si>
    <t>ООО "МедиРон"</t>
  </si>
  <si>
    <t>Вх.№372 от 09.04.2012г.
Вх.№375 от 19.04.2012г.</t>
  </si>
  <si>
    <t>620039, г.Екатеринбург, ул.XXII Партсъезда, д.15</t>
  </si>
  <si>
    <t>8(343) 330-77-10;
8(343) 372-59-20</t>
  </si>
  <si>
    <t>Отсасыватель MEVACS М46 или эквивалент ОКДП 3311267</t>
  </si>
  <si>
    <t>Мощность вакуума (кПа): 93 Производительность (л/мин): до 50 Тележка мобильная, корзинка для тележки. Основной сосуд 2л. Микробиологический фильтр. Шланг 1,5 м. Стоп клапан. Вес (кг): 11. Напряжение питания: 220В/50Гц. Габариты (см): 51 х 26 х 39</t>
  </si>
  <si>
    <t>Облучатель-рециркулятор ОКДП 3311314</t>
  </si>
  <si>
    <t xml:space="preserve">Облучатель – рециркулятор бактерицидный, ультрафиолетовый, закрытого типа, настенный. Предназначен для обеззараживания воздуха помещений в присутствии людей с помощью обеззараживания воздушного потока в процессе его циркуляции через корпус, внутри которого размещены две бактерицидные, безозоновые лампы низкого давления мощностью 30 W. Рециркулятор работает от сети переменного тока напряжением (220+ 22) В,  частотой 50 Гц. Мощность, потребляемая рециркулятором от сети переменного тока, не более 200 ВА. Облученность от источника УФ- излучения на расстоянии 5 см на длине волны в диапазоне (220-280) нм не менее 50 Вт/кв. м. Средний срок службы ламп при правильной эксплуатации и уходе не менее 8000 часов. По электробезопасности рециркулятор соответствует требованиям ГОСТ 12.2.025 и выполнен по классу защиты 1 тип Н.   Наружная  поверхность рециркулятора     выполнена из металла, покрытого порошковой краской и ударопрочного, химически стойкого монолитного поликарбоната и допускает дезинфекцию способом протирания дезинфицирующими средствами. </t>
  </si>
  <si>
    <t>ООО "Уралпоставка"</t>
  </si>
  <si>
    <t>Вх.№376 от 12.04.2012г.
Вх.№379 от 16.04.2012г.</t>
  </si>
  <si>
    <t>620010, г.Екатеринбург, ул.Грибоедова, д.2, оф.41</t>
  </si>
  <si>
    <t>8-982-621-99-03</t>
  </si>
  <si>
    <t>ООО "Фармресурс"</t>
  </si>
  <si>
    <t>Вх.№377 от 12.04.2012г.
Вх.№380 от 16.04.2012г.</t>
  </si>
  <si>
    <t>620219, г.Екатеринбург, ул.Мамина-Сибиряка, д.58</t>
  </si>
  <si>
    <t>8(343) 350-44-88;
8(343) 350-20-16</t>
  </si>
  <si>
    <t>ООО "МедиРон"
ООО "Квазар"</t>
  </si>
  <si>
    <t>Вх.№378 от 12.04.2012г.
Вх.№381 от 16.04.2012г.</t>
  </si>
  <si>
    <t>620039, г.Екатеринбург, ул.XXII Партсъезда, д.15
620086, г.Екатеринбург, ул.Радищева, д.60А,оф.204</t>
  </si>
  <si>
    <t>8(343) 330-77-10;
8(343) 233-75-27</t>
  </si>
  <si>
    <t>Срок действия цен до 31.12.2012 года</t>
  </si>
  <si>
    <t>Шувалова Марина Олеговна</t>
  </si>
  <si>
    <t>Дата составления сводной таблицы 23 апреля 2012 года</t>
  </si>
  <si>
    <t>Начальная (максимальная) цена: 424 261 (Четыреста двадцать четыре тысячи двести шестьдесят один рубль) 00 копеек.</t>
  </si>
  <si>
    <t>Обоснование расчета начальной (максимальной) цены гражданско-правового договора на  приобретение медицинского оборудования из  средств ФСС «Родовые сертификаты» на второй квартал 2012 года  для нужд отделения  неонатологии, акушерско-физиологического отделения 
и отделения женской консультации  МБЛПУ«Центральная городская больница города Югорска»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</si>
</sst>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style="thin"/>
      <right/>
      <top style="medium"/>
      <bottom style="thin"/>
    </border>
    <border>
      <left/>
      <right/>
      <top style="medium"/>
      <bottom style="thin"/>
    </border>
    <border>
      <left/>
      <right/>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2">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49"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0" fontId="0" fillId="0" borderId="0" xfId="0" applyNumberFormat="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4" fontId="38" fillId="0" borderId="23" xfId="43" applyFont="1" applyBorder="1" applyAlignment="1">
      <alignment horizontal="center" vertical="center" wrapText="1"/>
    </xf>
    <xf numFmtId="44" fontId="38" fillId="0" borderId="24" xfId="43" applyFont="1" applyBorder="1" applyAlignment="1">
      <alignment horizontal="center" vertical="center" wrapText="1"/>
    </xf>
    <xf numFmtId="44" fontId="38" fillId="0" borderId="30" xfId="43"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left" wrapText="1"/>
    </xf>
    <xf numFmtId="0" fontId="0" fillId="0" borderId="0" xfId="0" applyAlignment="1">
      <alignment horizontal="center" vertical="center" wrapText="1"/>
    </xf>
    <xf numFmtId="0" fontId="38" fillId="0" borderId="0" xfId="0" applyFont="1" applyAlignment="1">
      <alignment horizontal="left"/>
    </xf>
    <xf numFmtId="0" fontId="0" fillId="0" borderId="34"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3"/>
  <sheetViews>
    <sheetView tabSelected="1" zoomScalePageLayoutView="0" workbookViewId="0" topLeftCell="A1">
      <selection activeCell="F7" sqref="F7"/>
    </sheetView>
  </sheetViews>
  <sheetFormatPr defaultColWidth="9.140625" defaultRowHeight="15"/>
  <cols>
    <col min="1" max="1" width="16.421875" style="0" customWidth="1"/>
    <col min="2" max="2" width="25.421875" style="0" customWidth="1"/>
    <col min="3" max="3" width="25.140625" style="0" customWidth="1"/>
    <col min="4" max="4" width="43.8515625" style="0" customWidth="1"/>
    <col min="5" max="5" width="14.421875" style="0" customWidth="1"/>
    <col min="6" max="6" width="16.00390625" style="0" customWidth="1"/>
    <col min="8" max="8" width="11.7109375" style="0" bestFit="1" customWidth="1"/>
  </cols>
  <sheetData>
    <row r="1" spans="1:6" ht="46.5" customHeight="1">
      <c r="A1" s="49" t="s">
        <v>62</v>
      </c>
      <c r="B1" s="49"/>
      <c r="C1" s="49"/>
      <c r="D1" s="49"/>
      <c r="E1" s="49"/>
      <c r="F1" s="49"/>
    </row>
    <row r="2" spans="1:6" ht="15">
      <c r="A2" s="48"/>
      <c r="B2" s="48"/>
      <c r="C2" s="48"/>
      <c r="D2" s="48"/>
      <c r="E2" s="48"/>
      <c r="F2" s="48"/>
    </row>
    <row r="3" spans="3:6" ht="15.75" thickBot="1">
      <c r="C3" s="51" t="s">
        <v>19</v>
      </c>
      <c r="D3" s="51"/>
      <c r="E3" s="51"/>
      <c r="F3" s="51"/>
    </row>
    <row r="4" spans="1:6" ht="15.75" thickBot="1">
      <c r="A4" s="31" t="s">
        <v>1</v>
      </c>
      <c r="B4" s="33" t="s">
        <v>2</v>
      </c>
      <c r="C4" s="34"/>
      <c r="D4" s="34"/>
      <c r="E4" s="31" t="s">
        <v>3</v>
      </c>
      <c r="F4" s="31" t="s">
        <v>4</v>
      </c>
    </row>
    <row r="5" spans="1:6" ht="15.75" thickBot="1">
      <c r="A5" s="32"/>
      <c r="B5" s="1">
        <v>1</v>
      </c>
      <c r="C5" s="2">
        <v>2</v>
      </c>
      <c r="D5" s="3">
        <v>3</v>
      </c>
      <c r="E5" s="32"/>
      <c r="F5" s="32"/>
    </row>
    <row r="6" spans="1:6" ht="16.5" customHeight="1">
      <c r="A6" s="4" t="s">
        <v>5</v>
      </c>
      <c r="B6" s="35" t="s">
        <v>23</v>
      </c>
      <c r="C6" s="36"/>
      <c r="D6" s="36"/>
      <c r="E6" s="5" t="s">
        <v>6</v>
      </c>
      <c r="F6" s="6" t="s">
        <v>6</v>
      </c>
    </row>
    <row r="7" spans="1:6" ht="409.5" customHeight="1">
      <c r="A7" s="7" t="s">
        <v>7</v>
      </c>
      <c r="B7" s="37" t="s">
        <v>24</v>
      </c>
      <c r="C7" s="38"/>
      <c r="D7" s="38"/>
      <c r="E7" s="8"/>
      <c r="F7" s="9"/>
    </row>
    <row r="8" spans="1:6" ht="15.75" customHeight="1">
      <c r="A8" s="25" t="s">
        <v>25</v>
      </c>
      <c r="B8" s="37">
        <v>1</v>
      </c>
      <c r="C8" s="38"/>
      <c r="D8" s="38"/>
      <c r="E8" s="10" t="s">
        <v>6</v>
      </c>
      <c r="F8" s="11" t="s">
        <v>6</v>
      </c>
    </row>
    <row r="9" spans="1:8" ht="15">
      <c r="A9" s="12" t="s">
        <v>8</v>
      </c>
      <c r="B9" s="13">
        <v>85000</v>
      </c>
      <c r="C9" s="13">
        <v>83000</v>
      </c>
      <c r="D9" s="13">
        <v>80000</v>
      </c>
      <c r="E9" s="14">
        <f>(B9+C9+D9)/3</f>
        <v>82666.66666666667</v>
      </c>
      <c r="F9" s="15">
        <f>E9</f>
        <v>82666.66666666667</v>
      </c>
      <c r="H9" s="27"/>
    </row>
    <row r="10" spans="1:6" ht="15.75" thickBot="1">
      <c r="A10" s="12" t="s">
        <v>9</v>
      </c>
      <c r="B10" s="14">
        <f>B8*B9</f>
        <v>85000</v>
      </c>
      <c r="C10" s="14">
        <f>B8*C9</f>
        <v>83000</v>
      </c>
      <c r="D10" s="14">
        <f>D9*B8</f>
        <v>80000</v>
      </c>
      <c r="E10" s="14">
        <f>E9*B8</f>
        <v>82666.66666666667</v>
      </c>
      <c r="F10" s="15">
        <f>E10</f>
        <v>82666.66666666667</v>
      </c>
    </row>
    <row r="11" spans="1:6" ht="18" customHeight="1">
      <c r="A11" s="4" t="s">
        <v>5</v>
      </c>
      <c r="B11" s="35" t="s">
        <v>26</v>
      </c>
      <c r="C11" s="36"/>
      <c r="D11" s="36"/>
      <c r="E11" s="5" t="s">
        <v>6</v>
      </c>
      <c r="F11" s="6" t="s">
        <v>6</v>
      </c>
    </row>
    <row r="12" spans="1:6" ht="231" customHeight="1">
      <c r="A12" s="7" t="s">
        <v>7</v>
      </c>
      <c r="B12" s="37" t="s">
        <v>27</v>
      </c>
      <c r="C12" s="38"/>
      <c r="D12" s="38"/>
      <c r="E12" s="8"/>
      <c r="F12" s="9"/>
    </row>
    <row r="13" spans="1:6" ht="15">
      <c r="A13" s="25" t="s">
        <v>25</v>
      </c>
      <c r="B13" s="37">
        <v>1</v>
      </c>
      <c r="C13" s="38"/>
      <c r="D13" s="38"/>
      <c r="E13" s="10" t="s">
        <v>6</v>
      </c>
      <c r="F13" s="11" t="s">
        <v>6</v>
      </c>
    </row>
    <row r="14" spans="1:6" ht="15">
      <c r="A14" s="12" t="s">
        <v>8</v>
      </c>
      <c r="B14" s="13">
        <v>75000</v>
      </c>
      <c r="C14" s="13">
        <v>72000</v>
      </c>
      <c r="D14" s="13">
        <v>70000</v>
      </c>
      <c r="E14" s="14">
        <f>(B14+C14+D14)/3</f>
        <v>72333.33333333333</v>
      </c>
      <c r="F14" s="15">
        <f>E14</f>
        <v>72333.33333333333</v>
      </c>
    </row>
    <row r="15" spans="1:6" ht="15.75" thickBot="1">
      <c r="A15" s="12" t="s">
        <v>9</v>
      </c>
      <c r="B15" s="14">
        <f>B13*B14</f>
        <v>75000</v>
      </c>
      <c r="C15" s="14">
        <f>B13*C14</f>
        <v>72000</v>
      </c>
      <c r="D15" s="14">
        <f>D14*B13</f>
        <v>70000</v>
      </c>
      <c r="E15" s="14">
        <f>E14*B13</f>
        <v>72333.33333333333</v>
      </c>
      <c r="F15" s="15">
        <f>E15</f>
        <v>72333.33333333333</v>
      </c>
    </row>
    <row r="16" spans="1:6" ht="33.75" customHeight="1">
      <c r="A16" s="4" t="s">
        <v>5</v>
      </c>
      <c r="B16" s="35" t="s">
        <v>28</v>
      </c>
      <c r="C16" s="36"/>
      <c r="D16" s="36"/>
      <c r="E16" s="5" t="s">
        <v>6</v>
      </c>
      <c r="F16" s="6" t="s">
        <v>6</v>
      </c>
    </row>
    <row r="17" spans="1:6" ht="107.25" customHeight="1">
      <c r="A17" s="7" t="s">
        <v>7</v>
      </c>
      <c r="B17" s="37" t="s">
        <v>29</v>
      </c>
      <c r="C17" s="38"/>
      <c r="D17" s="38"/>
      <c r="E17" s="8"/>
      <c r="F17" s="9"/>
    </row>
    <row r="18" spans="1:6" ht="15">
      <c r="A18" s="25" t="s">
        <v>25</v>
      </c>
      <c r="B18" s="37">
        <v>4</v>
      </c>
      <c r="C18" s="38"/>
      <c r="D18" s="38"/>
      <c r="E18" s="10" t="s">
        <v>6</v>
      </c>
      <c r="F18" s="11" t="s">
        <v>6</v>
      </c>
    </row>
    <row r="19" spans="1:6" ht="15">
      <c r="A19" s="12" t="s">
        <v>8</v>
      </c>
      <c r="B19" s="13">
        <v>20000</v>
      </c>
      <c r="C19" s="13">
        <v>19250</v>
      </c>
      <c r="D19" s="13">
        <v>19900</v>
      </c>
      <c r="E19" s="14">
        <f>(B19+C19+D19)/3</f>
        <v>19716.666666666668</v>
      </c>
      <c r="F19" s="15">
        <f>E19</f>
        <v>19716.666666666668</v>
      </c>
    </row>
    <row r="20" spans="1:6" ht="15">
      <c r="A20" s="12" t="s">
        <v>9</v>
      </c>
      <c r="B20" s="14">
        <f>B18*B19</f>
        <v>80000</v>
      </c>
      <c r="C20" s="14">
        <f>B18*C19</f>
        <v>77000</v>
      </c>
      <c r="D20" s="14">
        <f>D19*B18</f>
        <v>79600</v>
      </c>
      <c r="E20" s="14">
        <f>E19*B18</f>
        <v>78866.66666666667</v>
      </c>
      <c r="F20" s="15">
        <f>E20</f>
        <v>78866.66666666667</v>
      </c>
    </row>
    <row r="21" spans="1:6" ht="15">
      <c r="A21" s="16" t="s">
        <v>0</v>
      </c>
      <c r="B21" s="14">
        <f>B20+B15+B10</f>
        <v>240000</v>
      </c>
      <c r="C21" s="14">
        <f>C20+C15+C10</f>
        <v>232000</v>
      </c>
      <c r="D21" s="14">
        <f>D20+D15+D10</f>
        <v>229600</v>
      </c>
      <c r="E21" s="14">
        <f>E20+E15+E10</f>
        <v>233866.6666666667</v>
      </c>
      <c r="F21" s="14">
        <f>F20+F15+F10</f>
        <v>233866.6666666667</v>
      </c>
    </row>
    <row r="22" spans="1:6" ht="15.75" thickBot="1">
      <c r="A22" s="17"/>
      <c r="B22" s="18"/>
      <c r="C22" s="18"/>
      <c r="D22" s="18"/>
      <c r="E22" s="18"/>
      <c r="F22" s="18"/>
    </row>
    <row r="23" spans="1:6" ht="47.25" customHeight="1" thickBot="1">
      <c r="A23" s="19" t="s">
        <v>11</v>
      </c>
      <c r="B23" s="20" t="s">
        <v>12</v>
      </c>
      <c r="C23" s="24" t="s">
        <v>21</v>
      </c>
      <c r="D23" s="33" t="s">
        <v>13</v>
      </c>
      <c r="E23" s="39"/>
      <c r="F23" s="19" t="s">
        <v>14</v>
      </c>
    </row>
    <row r="24" spans="1:6" ht="15">
      <c r="A24" s="31">
        <v>1</v>
      </c>
      <c r="B24" s="40" t="s">
        <v>30</v>
      </c>
      <c r="C24" s="40" t="s">
        <v>31</v>
      </c>
      <c r="D24" s="42" t="s">
        <v>32</v>
      </c>
      <c r="E24" s="43"/>
      <c r="F24" s="31" t="s">
        <v>33</v>
      </c>
    </row>
    <row r="25" spans="1:6" ht="22.5" customHeight="1" thickBot="1">
      <c r="A25" s="32"/>
      <c r="B25" s="41"/>
      <c r="C25" s="41"/>
      <c r="D25" s="44"/>
      <c r="E25" s="45"/>
      <c r="F25" s="32"/>
    </row>
    <row r="26" spans="1:6" ht="15" customHeight="1">
      <c r="A26" s="31">
        <v>2</v>
      </c>
      <c r="B26" s="40" t="s">
        <v>34</v>
      </c>
      <c r="C26" s="40" t="s">
        <v>35</v>
      </c>
      <c r="D26" s="42" t="s">
        <v>36</v>
      </c>
      <c r="E26" s="43"/>
      <c r="F26" s="31" t="s">
        <v>37</v>
      </c>
    </row>
    <row r="27" spans="1:6" ht="15.75" thickBot="1">
      <c r="A27" s="32"/>
      <c r="B27" s="41"/>
      <c r="C27" s="41"/>
      <c r="D27" s="44"/>
      <c r="E27" s="45"/>
      <c r="F27" s="32"/>
    </row>
    <row r="28" spans="1:6" ht="15" customHeight="1">
      <c r="A28" s="31">
        <v>3</v>
      </c>
      <c r="B28" s="46" t="s">
        <v>38</v>
      </c>
      <c r="C28" s="40" t="s">
        <v>39</v>
      </c>
      <c r="D28" s="42" t="s">
        <v>40</v>
      </c>
      <c r="E28" s="43"/>
      <c r="F28" s="31" t="s">
        <v>41</v>
      </c>
    </row>
    <row r="29" spans="1:6" ht="21" customHeight="1" thickBot="1">
      <c r="A29" s="32"/>
      <c r="B29" s="47"/>
      <c r="C29" s="41"/>
      <c r="D29" s="44"/>
      <c r="E29" s="45"/>
      <c r="F29" s="32"/>
    </row>
    <row r="30" spans="1:6" ht="16.5" customHeight="1">
      <c r="A30" s="48" t="s">
        <v>20</v>
      </c>
      <c r="B30" s="48"/>
      <c r="C30" s="48"/>
      <c r="D30" s="48"/>
      <c r="E30" s="48"/>
      <c r="F30" s="48"/>
    </row>
    <row r="31" spans="1:6" ht="36.75" customHeight="1">
      <c r="A31" s="48"/>
      <c r="B31" s="48"/>
      <c r="C31" s="48"/>
      <c r="D31" s="48"/>
      <c r="E31" s="48"/>
      <c r="F31" s="48"/>
    </row>
    <row r="32" ht="15" customHeight="1" thickBot="1"/>
    <row r="33" spans="1:6" ht="15.75" thickBot="1">
      <c r="A33" s="31" t="s">
        <v>1</v>
      </c>
      <c r="B33" s="33" t="s">
        <v>2</v>
      </c>
      <c r="C33" s="34"/>
      <c r="D33" s="34"/>
      <c r="E33" s="31" t="s">
        <v>3</v>
      </c>
      <c r="F33" s="31" t="s">
        <v>4</v>
      </c>
    </row>
    <row r="34" spans="1:6" ht="15.75" thickBot="1">
      <c r="A34" s="32"/>
      <c r="B34" s="1">
        <v>1</v>
      </c>
      <c r="C34" s="2">
        <v>2</v>
      </c>
      <c r="D34" s="3">
        <v>3</v>
      </c>
      <c r="E34" s="32"/>
      <c r="F34" s="32"/>
    </row>
    <row r="35" spans="1:6" ht="16.5" customHeight="1">
      <c r="A35" s="4" t="s">
        <v>5</v>
      </c>
      <c r="B35" s="35" t="s">
        <v>42</v>
      </c>
      <c r="C35" s="36"/>
      <c r="D35" s="36"/>
      <c r="E35" s="5" t="s">
        <v>6</v>
      </c>
      <c r="F35" s="6" t="s">
        <v>6</v>
      </c>
    </row>
    <row r="36" spans="1:6" ht="48.75" customHeight="1">
      <c r="A36" s="7" t="s">
        <v>7</v>
      </c>
      <c r="B36" s="37" t="s">
        <v>43</v>
      </c>
      <c r="C36" s="38"/>
      <c r="D36" s="38"/>
      <c r="E36" s="8"/>
      <c r="F36" s="9"/>
    </row>
    <row r="37" spans="1:6" ht="15.75" customHeight="1">
      <c r="A37" s="25" t="s">
        <v>25</v>
      </c>
      <c r="B37" s="37">
        <v>1</v>
      </c>
      <c r="C37" s="38"/>
      <c r="D37" s="38"/>
      <c r="E37" s="10" t="s">
        <v>6</v>
      </c>
      <c r="F37" s="11" t="s">
        <v>6</v>
      </c>
    </row>
    <row r="38" spans="1:8" ht="15">
      <c r="A38" s="12" t="s">
        <v>8</v>
      </c>
      <c r="B38" s="13">
        <v>155000</v>
      </c>
      <c r="C38" s="13">
        <v>150000</v>
      </c>
      <c r="D38" s="13">
        <v>160000</v>
      </c>
      <c r="E38" s="14">
        <f>(B38+C38+D38)/3</f>
        <v>155000</v>
      </c>
      <c r="F38" s="15">
        <f>E38</f>
        <v>155000</v>
      </c>
      <c r="H38" s="27"/>
    </row>
    <row r="39" spans="1:6" ht="15.75" thickBot="1">
      <c r="A39" s="12" t="s">
        <v>9</v>
      </c>
      <c r="B39" s="14">
        <f>B37*B38</f>
        <v>155000</v>
      </c>
      <c r="C39" s="14">
        <f>B37*C38</f>
        <v>150000</v>
      </c>
      <c r="D39" s="14">
        <f>D38*B37</f>
        <v>160000</v>
      </c>
      <c r="E39" s="14">
        <f>E38*B37</f>
        <v>155000</v>
      </c>
      <c r="F39" s="15">
        <f>E39</f>
        <v>155000</v>
      </c>
    </row>
    <row r="40" spans="1:6" ht="18" customHeight="1">
      <c r="A40" s="4" t="s">
        <v>5</v>
      </c>
      <c r="B40" s="35" t="s">
        <v>44</v>
      </c>
      <c r="C40" s="36"/>
      <c r="D40" s="36"/>
      <c r="E40" s="5" t="s">
        <v>6</v>
      </c>
      <c r="F40" s="6" t="s">
        <v>6</v>
      </c>
    </row>
    <row r="41" spans="1:6" ht="183.75" customHeight="1">
      <c r="A41" s="7" t="s">
        <v>7</v>
      </c>
      <c r="B41" s="37" t="s">
        <v>45</v>
      </c>
      <c r="C41" s="38"/>
      <c r="D41" s="38"/>
      <c r="E41" s="8"/>
      <c r="F41" s="9"/>
    </row>
    <row r="42" spans="1:6" ht="15">
      <c r="A42" s="25" t="s">
        <v>25</v>
      </c>
      <c r="B42" s="37">
        <v>4</v>
      </c>
      <c r="C42" s="38"/>
      <c r="D42" s="38"/>
      <c r="E42" s="10" t="s">
        <v>6</v>
      </c>
      <c r="F42" s="11" t="s">
        <v>6</v>
      </c>
    </row>
    <row r="43" spans="1:6" ht="15">
      <c r="A43" s="12" t="s">
        <v>8</v>
      </c>
      <c r="B43" s="13">
        <v>9000</v>
      </c>
      <c r="C43" s="13">
        <v>8246</v>
      </c>
      <c r="D43" s="13">
        <v>9300</v>
      </c>
      <c r="E43" s="14">
        <f>(B43+C43+D43)/3</f>
        <v>8848.666666666666</v>
      </c>
      <c r="F43" s="15">
        <f>E43</f>
        <v>8848.666666666666</v>
      </c>
    </row>
    <row r="44" spans="1:6" ht="15">
      <c r="A44" s="12" t="s">
        <v>9</v>
      </c>
      <c r="B44" s="14">
        <f>B42*B43</f>
        <v>36000</v>
      </c>
      <c r="C44" s="14">
        <f>B42*C43</f>
        <v>32984</v>
      </c>
      <c r="D44" s="14">
        <f>D43*B42</f>
        <v>37200</v>
      </c>
      <c r="E44" s="14">
        <f>E43*B42</f>
        <v>35394.666666666664</v>
      </c>
      <c r="F44" s="15">
        <f>E44</f>
        <v>35394.666666666664</v>
      </c>
    </row>
    <row r="45" spans="1:6" ht="15">
      <c r="A45" s="16" t="s">
        <v>0</v>
      </c>
      <c r="B45" s="14">
        <f>B44+B39</f>
        <v>191000</v>
      </c>
      <c r="C45" s="14">
        <f>C44+C39</f>
        <v>182984</v>
      </c>
      <c r="D45" s="14">
        <f>D44+D39</f>
        <v>197200</v>
      </c>
      <c r="E45" s="14">
        <f>E44+E39</f>
        <v>190394.66666666666</v>
      </c>
      <c r="F45" s="14">
        <f>F44+F39</f>
        <v>190394.66666666666</v>
      </c>
    </row>
    <row r="46" spans="1:6" ht="15.75" thickBot="1">
      <c r="A46" s="17"/>
      <c r="B46" s="18"/>
      <c r="C46" s="18"/>
      <c r="D46" s="18"/>
      <c r="E46" s="18"/>
      <c r="F46" s="18"/>
    </row>
    <row r="47" spans="1:6" ht="47.25" customHeight="1" thickBot="1">
      <c r="A47" s="19" t="s">
        <v>11</v>
      </c>
      <c r="B47" s="20" t="s">
        <v>12</v>
      </c>
      <c r="C47" s="26" t="s">
        <v>21</v>
      </c>
      <c r="D47" s="33" t="s">
        <v>13</v>
      </c>
      <c r="E47" s="39"/>
      <c r="F47" s="19" t="s">
        <v>14</v>
      </c>
    </row>
    <row r="48" spans="1:6" ht="15">
      <c r="A48" s="31">
        <v>1</v>
      </c>
      <c r="B48" s="40" t="s">
        <v>46</v>
      </c>
      <c r="C48" s="40" t="s">
        <v>47</v>
      </c>
      <c r="D48" s="42" t="s">
        <v>48</v>
      </c>
      <c r="E48" s="43"/>
      <c r="F48" s="31" t="s">
        <v>49</v>
      </c>
    </row>
    <row r="49" spans="1:6" ht="22.5" customHeight="1" thickBot="1">
      <c r="A49" s="32"/>
      <c r="B49" s="41"/>
      <c r="C49" s="41"/>
      <c r="D49" s="44"/>
      <c r="E49" s="45"/>
      <c r="F49" s="32"/>
    </row>
    <row r="50" spans="1:6" ht="15" customHeight="1">
      <c r="A50" s="31">
        <v>2</v>
      </c>
      <c r="B50" s="40" t="s">
        <v>50</v>
      </c>
      <c r="C50" s="40" t="s">
        <v>51</v>
      </c>
      <c r="D50" s="42" t="s">
        <v>52</v>
      </c>
      <c r="E50" s="43"/>
      <c r="F50" s="31" t="s">
        <v>53</v>
      </c>
    </row>
    <row r="51" spans="1:6" ht="15.75" thickBot="1">
      <c r="A51" s="32"/>
      <c r="B51" s="41"/>
      <c r="C51" s="41"/>
      <c r="D51" s="44"/>
      <c r="E51" s="45"/>
      <c r="F51" s="32"/>
    </row>
    <row r="52" spans="1:6" ht="15" customHeight="1">
      <c r="A52" s="31">
        <v>3</v>
      </c>
      <c r="B52" s="46" t="s">
        <v>54</v>
      </c>
      <c r="C52" s="40" t="s">
        <v>55</v>
      </c>
      <c r="D52" s="42" t="s">
        <v>56</v>
      </c>
      <c r="E52" s="43"/>
      <c r="F52" s="31" t="s">
        <v>57</v>
      </c>
    </row>
    <row r="53" spans="1:6" ht="21" customHeight="1" thickBot="1">
      <c r="A53" s="32"/>
      <c r="B53" s="47"/>
      <c r="C53" s="41"/>
      <c r="D53" s="44"/>
      <c r="E53" s="45"/>
      <c r="F53" s="32"/>
    </row>
    <row r="54" spans="1:6" ht="16.5" customHeight="1">
      <c r="A54" s="48" t="s">
        <v>20</v>
      </c>
      <c r="B54" s="48"/>
      <c r="C54" s="48"/>
      <c r="D54" s="48"/>
      <c r="E54" s="48"/>
      <c r="F54" s="48"/>
    </row>
    <row r="55" spans="1:6" ht="36.75" customHeight="1">
      <c r="A55" s="48"/>
      <c r="B55" s="48"/>
      <c r="C55" s="48"/>
      <c r="D55" s="48"/>
      <c r="E55" s="48"/>
      <c r="F55" s="48"/>
    </row>
    <row r="57" spans="1:8" ht="15">
      <c r="A57" t="s">
        <v>61</v>
      </c>
      <c r="E57" s="29"/>
      <c r="H57" s="28"/>
    </row>
    <row r="58" ht="12.75" customHeight="1"/>
    <row r="59" spans="1:6" ht="15">
      <c r="A59" s="30" t="s">
        <v>10</v>
      </c>
      <c r="B59" s="30"/>
      <c r="C59" s="30"/>
      <c r="D59" s="30"/>
      <c r="E59" s="30"/>
      <c r="F59" s="30"/>
    </row>
    <row r="60" spans="1:6" ht="18" customHeight="1">
      <c r="A60" s="30"/>
      <c r="B60" s="30"/>
      <c r="C60" s="30"/>
      <c r="D60" s="30"/>
      <c r="E60" s="30"/>
      <c r="F60" s="30"/>
    </row>
    <row r="61" spans="1:4" ht="15">
      <c r="A61" s="21"/>
      <c r="B61" s="21"/>
      <c r="C61" s="21"/>
      <c r="D61" s="21"/>
    </row>
    <row r="62" ht="15">
      <c r="A62" s="22" t="s">
        <v>58</v>
      </c>
    </row>
    <row r="63" ht="20.25" customHeight="1">
      <c r="A63" t="s">
        <v>15</v>
      </c>
    </row>
    <row r="65" ht="15">
      <c r="A65" t="s">
        <v>22</v>
      </c>
    </row>
    <row r="67" ht="15">
      <c r="A67" t="s">
        <v>60</v>
      </c>
    </row>
    <row r="69" spans="1:9" ht="17.25" customHeight="1">
      <c r="A69" s="23" t="s">
        <v>16</v>
      </c>
      <c r="B69" s="23"/>
      <c r="C69" s="23"/>
      <c r="D69" s="23"/>
      <c r="E69" s="23"/>
      <c r="F69" s="23"/>
      <c r="G69" s="23"/>
      <c r="H69" s="23"/>
      <c r="I69" s="23"/>
    </row>
    <row r="70" spans="1:9" ht="15.75" customHeight="1">
      <c r="A70" s="50" t="s">
        <v>59</v>
      </c>
      <c r="B70" s="50"/>
      <c r="C70" s="50"/>
      <c r="D70" s="50"/>
      <c r="E70" s="23"/>
      <c r="F70" s="23"/>
      <c r="G70" s="23"/>
      <c r="H70" s="23"/>
      <c r="I70" s="23"/>
    </row>
    <row r="71" spans="1:9" ht="15">
      <c r="A71" s="23" t="s">
        <v>17</v>
      </c>
      <c r="B71" s="23"/>
      <c r="C71" s="23"/>
      <c r="D71" s="23"/>
      <c r="E71" s="23"/>
      <c r="F71" s="23"/>
      <c r="G71" s="23"/>
      <c r="H71" s="23"/>
      <c r="I71" s="23"/>
    </row>
    <row r="72" spans="1:9" ht="15">
      <c r="A72" s="23" t="s">
        <v>18</v>
      </c>
      <c r="B72" s="23"/>
      <c r="C72" s="23"/>
      <c r="D72" s="23"/>
      <c r="E72" s="23"/>
      <c r="F72" s="23"/>
      <c r="G72" s="23"/>
      <c r="H72" s="23"/>
      <c r="I72" s="23"/>
    </row>
    <row r="73" spans="1:4" ht="13.5" customHeight="1">
      <c r="A73" s="21"/>
      <c r="B73" s="21"/>
      <c r="C73" s="21"/>
      <c r="D73" s="21"/>
    </row>
  </sheetData>
  <sheetProtection/>
  <mergeCells count="62">
    <mergeCell ref="C3:F3"/>
    <mergeCell ref="B4:D4"/>
    <mergeCell ref="B18:D18"/>
    <mergeCell ref="B11:D11"/>
    <mergeCell ref="B16:D16"/>
    <mergeCell ref="D23:E23"/>
    <mergeCell ref="A24:A25"/>
    <mergeCell ref="A30:F31"/>
    <mergeCell ref="A70:D70"/>
    <mergeCell ref="B7:D7"/>
    <mergeCell ref="B8:D8"/>
    <mergeCell ref="B12:D12"/>
    <mergeCell ref="B13:D13"/>
    <mergeCell ref="B17:D17"/>
    <mergeCell ref="F26:F27"/>
    <mergeCell ref="A28:A29"/>
    <mergeCell ref="B28:B29"/>
    <mergeCell ref="C28:C29"/>
    <mergeCell ref="D28:E29"/>
    <mergeCell ref="F28:F29"/>
    <mergeCell ref="A26:A27"/>
    <mergeCell ref="B26:B27"/>
    <mergeCell ref="C26:C27"/>
    <mergeCell ref="D26:E27"/>
    <mergeCell ref="B24:B25"/>
    <mergeCell ref="C24:C25"/>
    <mergeCell ref="D24:E25"/>
    <mergeCell ref="F24:F25"/>
    <mergeCell ref="A1:F1"/>
    <mergeCell ref="A2:F2"/>
    <mergeCell ref="A4:A5"/>
    <mergeCell ref="E4:E5"/>
    <mergeCell ref="F4:F5"/>
    <mergeCell ref="B6:D6"/>
    <mergeCell ref="A52:A53"/>
    <mergeCell ref="B52:B53"/>
    <mergeCell ref="C52:C53"/>
    <mergeCell ref="D52:E53"/>
    <mergeCell ref="F52:F53"/>
    <mergeCell ref="A54:F55"/>
    <mergeCell ref="F48:F49"/>
    <mergeCell ref="A50:A51"/>
    <mergeCell ref="B50:B51"/>
    <mergeCell ref="C50:C51"/>
    <mergeCell ref="D50:E51"/>
    <mergeCell ref="F50:F51"/>
    <mergeCell ref="B42:D42"/>
    <mergeCell ref="D47:E47"/>
    <mergeCell ref="A48:A49"/>
    <mergeCell ref="B48:B49"/>
    <mergeCell ref="C48:C49"/>
    <mergeCell ref="D48:E49"/>
    <mergeCell ref="A59:F60"/>
    <mergeCell ref="A33:A34"/>
    <mergeCell ref="B33:D33"/>
    <mergeCell ref="E33:E34"/>
    <mergeCell ref="F33:F34"/>
    <mergeCell ref="B35:D35"/>
    <mergeCell ref="B36:D36"/>
    <mergeCell ref="B37:D37"/>
    <mergeCell ref="B40:D40"/>
    <mergeCell ref="B41:D41"/>
  </mergeCells>
  <printOptions/>
  <pageMargins left="0.41" right="0" top="0.33"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2012-04-23T12:02:00Z</dcterms:modified>
  <cp:category/>
  <cp:version/>
  <cp:contentType/>
  <cp:contentStatus/>
</cp:coreProperties>
</file>